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Password="D8F7" lockStructure="1"/>
  <bookViews>
    <workbookView xWindow="0" yWindow="0" windowWidth="33600" windowHeight="18240"/>
  </bookViews>
  <sheets>
    <sheet name="AZ" sheetId="1" r:id="rId1"/>
  </sheets>
  <calcPr calcId="145621" concurrentManualCount="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1" l="1"/>
  <c r="G60" i="1" l="1"/>
  <c r="I43" i="1"/>
  <c r="G56" i="1"/>
  <c r="I45" i="1"/>
  <c r="D49" i="1"/>
  <c r="J46" i="1" l="1"/>
  <c r="J47" i="1" s="1"/>
  <c r="G57" i="1" s="1"/>
  <c r="G62" i="1" s="1"/>
  <c r="D51" i="1" l="1"/>
  <c r="F50" i="1" s="1"/>
</calcChain>
</file>

<file path=xl/sharedStrings.xml><?xml version="1.0" encoding="utf-8"?>
<sst xmlns="http://schemas.openxmlformats.org/spreadsheetml/2006/main" count="53" uniqueCount="51">
  <si>
    <t>Untergeschosse</t>
  </si>
  <si>
    <t>Erdgeschoss</t>
  </si>
  <si>
    <t>Obergeschosse</t>
  </si>
  <si>
    <t>Dachgeschosse</t>
  </si>
  <si>
    <t>Total Abzüge</t>
  </si>
  <si>
    <t>Total Zuzüge</t>
  </si>
  <si>
    <t>Differenz Zuzüge-Abzüge</t>
  </si>
  <si>
    <t>-------</t>
  </si>
  <si>
    <t>=</t>
  </si>
  <si>
    <t>------------</t>
  </si>
  <si>
    <t>Gemeinde</t>
  </si>
  <si>
    <t>Bauvorhaben</t>
  </si>
  <si>
    <t>Parzellen-Nr.</t>
  </si>
  <si>
    <t>Gesuchsteller/in</t>
  </si>
  <si>
    <t>Projektverfasser/in</t>
  </si>
  <si>
    <t>Geschossflächenziffer</t>
  </si>
  <si>
    <t>Total anrechenbare GF in m2</t>
  </si>
  <si>
    <t>Summe aller Geschossflächen (ΣGF, Hauptnutz- und Nebennutz-, Verkehrs-, Konstruktions- und</t>
  </si>
  <si>
    <t>ΣGF</t>
  </si>
  <si>
    <t>GFZ =</t>
  </si>
  <si>
    <t>aGSF</t>
  </si>
  <si>
    <t>Anrechenbare Grundstücksfläche (aGSF) gemäss Ziff. 8.1 Anhang 1 IVHB</t>
  </si>
  <si>
    <t>abzüglich ausgenützte Grundstücksteile (§ 80 Abs. 2 PBG)</t>
  </si>
  <si>
    <t>abzüglich Wald</t>
  </si>
  <si>
    <t>abzüglich Verkehrsflächen (Grund-, Grob-, Feinerschliessung)</t>
  </si>
  <si>
    <t>abzüglich öffentliche Gewässerfläche</t>
  </si>
  <si>
    <t>zuzüglich Flächen aus Transfer (§ 81 PBG)</t>
  </si>
  <si>
    <t>Total anrechenbare Grundstücksfläche aGSF</t>
  </si>
  <si>
    <t>Bonus gemäss § 35 Abs. 1 PBV</t>
  </si>
  <si>
    <t xml:space="preserve">Beilagen: </t>
  </si>
  <si>
    <t>GFZ gemäss Baureglement</t>
  </si>
  <si>
    <t>GFZ gemäss Gestaltungsplan</t>
  </si>
  <si>
    <t>Bonus gemäss § 34 Abs. 1 PBV</t>
  </si>
  <si>
    <t>Bonus gemäss § 34 Abs. 2 PBV</t>
  </si>
  <si>
    <t>GFZ inkl. Boni</t>
  </si>
  <si>
    <t>Grundstücksfläche</t>
  </si>
  <si>
    <t xml:space="preserve"> Auszufüllende Felder </t>
  </si>
  <si>
    <t>(Nicht angerechnet werden Flächen, deren lichte Höhe unter 1.50 m liegt (§ 32 PBV) sowie Flächen von Hohlräumen unter dem untersten Geschoss)</t>
  </si>
  <si>
    <t>Vollständig ins Gebäude integrierte Parkierungsanlage</t>
  </si>
  <si>
    <t xml:space="preserve">Unterirdische Parkierungsanlage (Tiefgarage) </t>
  </si>
  <si>
    <t>abzüglich Teilflächen ausserhalb der Bauzonen</t>
  </si>
  <si>
    <t>Die Geschossflächenziffer (GFZ, Ziff. 8.2 Anhang 1 IVHB) ist das Verhältnis der Summe aller Geschossflächen (GF) zur anrechenbaren Grundstücksfläche (aGSF).</t>
  </si>
  <si>
    <t>Funktionsflächen gemäss Norm SN 504 416, vgl. Fig. 8.2 Anhang 2 IVHB):</t>
  </si>
  <si>
    <t>z.B. Rechnerischer Nachweis, Energietechnischer Nachweis</t>
  </si>
  <si>
    <t xml:space="preserve">     </t>
  </si>
  <si>
    <t>Bonus gemäss § 35 Abs. 2 PBV</t>
  </si>
  <si>
    <t>Auswahl Minergie-Bonus</t>
  </si>
  <si>
    <t>bitte auswählen</t>
  </si>
  <si>
    <t>Bonus Minergiestandard</t>
  </si>
  <si>
    <t>Maximal mögliche GFZ inklusive Boni (bei vorliegendem Projekt)</t>
  </si>
  <si>
    <t xml:space="preserve">                      Stand: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</si>
</sst>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00_ ;[Red]\-#,##0.000\ "/>
    <numFmt numFmtId="166" formatCode="#,##0.0000_ ;[Red]\-#,##0.0000\ "/>
  </numFmts>
  <fonts count="1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1" xfId="0" applyFont="1" applyBorder="1" applyProtection="1"/>
    <xf numFmtId="0" fontId="0" fillId="0" borderId="1" xfId="0" applyBorder="1" applyProtection="1"/>
    <xf numFmtId="0" fontId="4" fillId="0" borderId="1" xfId="0" applyFont="1" applyBorder="1" applyProtection="1"/>
    <xf numFmtId="0" fontId="0" fillId="0" borderId="0" xfId="0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164" fontId="4" fillId="0" borderId="1" xfId="0" applyNumberFormat="1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5" fillId="0" borderId="5" xfId="0" applyNumberFormat="1" applyFont="1" applyBorder="1" applyProtection="1"/>
    <xf numFmtId="164" fontId="7" fillId="0" borderId="0" xfId="0" applyNumberFormat="1" applyFont="1" applyBorder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4" fillId="0" borderId="6" xfId="0" applyFont="1" applyBorder="1" applyProtection="1"/>
    <xf numFmtId="164" fontId="4" fillId="0" borderId="6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0" fontId="6" fillId="0" borderId="0" xfId="0" quotePrefix="1" applyFont="1" applyProtection="1"/>
    <xf numFmtId="164" fontId="6" fillId="0" borderId="0" xfId="0" quotePrefix="1" applyNumberFormat="1" applyFont="1" applyProtection="1"/>
    <xf numFmtId="164" fontId="6" fillId="0" borderId="7" xfId="0" applyNumberFormat="1" applyFont="1" applyBorder="1" applyProtection="1"/>
    <xf numFmtId="165" fontId="7" fillId="0" borderId="0" xfId="0" applyNumberFormat="1" applyFont="1" applyProtection="1"/>
    <xf numFmtId="166" fontId="7" fillId="0" borderId="0" xfId="0" applyNumberFormat="1" applyFont="1" applyProtection="1"/>
    <xf numFmtId="0" fontId="8" fillId="0" borderId="8" xfId="0" applyFont="1" applyBorder="1" applyProtection="1"/>
    <xf numFmtId="0" fontId="0" fillId="0" borderId="9" xfId="0" applyBorder="1" applyProtection="1"/>
    <xf numFmtId="0" fontId="8" fillId="0" borderId="4" xfId="0" applyFont="1" applyBorder="1" applyProtection="1"/>
    <xf numFmtId="0" fontId="8" fillId="0" borderId="3" xfId="0" applyFont="1" applyBorder="1" applyProtection="1"/>
    <xf numFmtId="0" fontId="4" fillId="0" borderId="0" xfId="0" applyFont="1" applyBorder="1" applyProtection="1"/>
    <xf numFmtId="0" fontId="5" fillId="0" borderId="9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right"/>
    </xf>
    <xf numFmtId="40" fontId="0" fillId="0" borderId="1" xfId="0" applyNumberFormat="1" applyBorder="1" applyProtection="1"/>
    <xf numFmtId="40" fontId="5" fillId="0" borderId="1" xfId="0" applyNumberFormat="1" applyFont="1" applyBorder="1" applyProtection="1"/>
    <xf numFmtId="164" fontId="7" fillId="0" borderId="5" xfId="0" applyNumberFormat="1" applyFont="1" applyBorder="1" applyProtection="1"/>
    <xf numFmtId="164" fontId="4" fillId="2" borderId="11" xfId="0" applyNumberFormat="1" applyFont="1" applyFill="1" applyBorder="1" applyProtection="1">
      <protection locked="0"/>
    </xf>
    <xf numFmtId="0" fontId="7" fillId="0" borderId="3" xfId="0" applyFont="1" applyBorder="1" applyProtection="1"/>
    <xf numFmtId="0" fontId="7" fillId="0" borderId="1" xfId="0" applyFont="1" applyBorder="1" applyProtection="1"/>
    <xf numFmtId="164" fontId="7" fillId="0" borderId="1" xfId="0" applyNumberFormat="1" applyFont="1" applyBorder="1" applyProtection="1"/>
    <xf numFmtId="164" fontId="4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1" fillId="0" borderId="0" xfId="0" applyFont="1" applyProtection="1"/>
    <xf numFmtId="0" fontId="4" fillId="0" borderId="8" xfId="0" applyFont="1" applyBorder="1" applyProtection="1"/>
    <xf numFmtId="0" fontId="4" fillId="0" borderId="4" xfId="0" applyFont="1" applyBorder="1" applyProtection="1"/>
    <xf numFmtId="0" fontId="5" fillId="0" borderId="0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40" fontId="0" fillId="2" borderId="0" xfId="0" applyNumberFormat="1" applyFill="1" applyBorder="1" applyProtection="1"/>
    <xf numFmtId="0" fontId="8" fillId="0" borderId="0" xfId="0" applyFont="1" applyBorder="1" applyProtection="1"/>
    <xf numFmtId="0" fontId="5" fillId="0" borderId="0" xfId="0" applyFont="1" applyBorder="1" applyAlignment="1" applyProtection="1">
      <protection locked="0"/>
    </xf>
    <xf numFmtId="0" fontId="0" fillId="0" borderId="0" xfId="0" applyBorder="1" applyAlignment="1"/>
    <xf numFmtId="40" fontId="4" fillId="0" borderId="19" xfId="0" applyNumberFormat="1" applyFont="1" applyFill="1" applyBorder="1" applyProtection="1"/>
    <xf numFmtId="0" fontId="1" fillId="0" borderId="0" xfId="0" applyFont="1" applyBorder="1" applyProtection="1"/>
    <xf numFmtId="164" fontId="5" fillId="3" borderId="12" xfId="0" applyNumberFormat="1" applyFont="1" applyFill="1" applyBorder="1" applyProtection="1">
      <protection locked="0"/>
    </xf>
    <xf numFmtId="164" fontId="5" fillId="3" borderId="13" xfId="0" applyNumberFormat="1" applyFont="1" applyFill="1" applyBorder="1" applyProtection="1">
      <protection locked="0"/>
    </xf>
    <xf numFmtId="164" fontId="7" fillId="0" borderId="15" xfId="0" applyNumberFormat="1" applyFont="1" applyFill="1" applyBorder="1" applyProtection="1"/>
    <xf numFmtId="164" fontId="5" fillId="4" borderId="14" xfId="0" applyNumberFormat="1" applyFont="1" applyFill="1" applyBorder="1" applyProtection="1">
      <protection locked="0"/>
    </xf>
    <xf numFmtId="164" fontId="7" fillId="0" borderId="1" xfId="0" applyNumberFormat="1" applyFont="1" applyFill="1" applyBorder="1" applyProtection="1"/>
    <xf numFmtId="164" fontId="7" fillId="0" borderId="9" xfId="0" applyNumberFormat="1" applyFont="1" applyFill="1" applyBorder="1" applyProtection="1"/>
    <xf numFmtId="164" fontId="4" fillId="0" borderId="20" xfId="0" applyNumberFormat="1" applyFont="1" applyFill="1" applyBorder="1" applyProtection="1"/>
    <xf numFmtId="40" fontId="0" fillId="0" borderId="1" xfId="0" applyNumberFormat="1" applyFill="1" applyBorder="1" applyProtection="1"/>
    <xf numFmtId="40" fontId="0" fillId="2" borderId="21" xfId="0" applyNumberFormat="1" applyFill="1" applyBorder="1" applyProtection="1">
      <protection locked="0"/>
    </xf>
    <xf numFmtId="164" fontId="4" fillId="2" borderId="14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0" fontId="0" fillId="5" borderId="0" xfId="0" applyFill="1" applyProtection="1"/>
    <xf numFmtId="0" fontId="0" fillId="0" borderId="0" xfId="0" applyFont="1" applyProtection="1"/>
    <xf numFmtId="40" fontId="0" fillId="0" borderId="9" xfId="0" applyNumberFormat="1" applyFill="1" applyBorder="1" applyProtection="1"/>
    <xf numFmtId="40" fontId="0" fillId="0" borderId="0" xfId="0" applyNumberFormat="1" applyFill="1" applyBorder="1" applyProtection="1"/>
    <xf numFmtId="2" fontId="10" fillId="0" borderId="0" xfId="0" applyNumberFormat="1" applyFont="1" applyProtection="1"/>
    <xf numFmtId="9" fontId="0" fillId="0" borderId="0" xfId="0" applyNumberFormat="1" applyProtection="1"/>
    <xf numFmtId="0" fontId="0" fillId="4" borderId="0" xfId="0" applyFill="1" applyProtection="1"/>
    <xf numFmtId="4" fontId="4" fillId="0" borderId="5" xfId="0" applyNumberFormat="1" applyFont="1" applyFill="1" applyBorder="1" applyProtection="1"/>
    <xf numFmtId="0" fontId="1" fillId="4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5" fillId="0" borderId="4" xfId="0" applyFont="1" applyBorder="1" applyAlignment="1" applyProtection="1">
      <alignment wrapText="1"/>
    </xf>
    <xf numFmtId="0" fontId="0" fillId="0" borderId="0" xfId="0" applyAlignment="1"/>
    <xf numFmtId="0" fontId="1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5" fillId="0" borderId="13" xfId="0" applyFont="1" applyBorder="1" applyAlignment="1" applyProtection="1">
      <protection locked="0"/>
    </xf>
    <xf numFmtId="0" fontId="0" fillId="0" borderId="13" xfId="0" applyBorder="1" applyAlignment="1"/>
    <xf numFmtId="0" fontId="0" fillId="0" borderId="16" xfId="0" applyBorder="1" applyAlignment="1"/>
    <xf numFmtId="0" fontId="5" fillId="0" borderId="15" xfId="0" applyFont="1" applyBorder="1" applyAlignment="1" applyProtection="1">
      <protection locked="0"/>
    </xf>
    <xf numFmtId="0" fontId="0" fillId="0" borderId="15" xfId="0" applyBorder="1" applyAlignment="1"/>
    <xf numFmtId="0" fontId="0" fillId="0" borderId="17" xfId="0" applyBorder="1" applyAlignment="1"/>
    <xf numFmtId="0" fontId="7" fillId="0" borderId="12" xfId="0" applyFont="1" applyBorder="1" applyAlignment="1" applyProtection="1">
      <protection locked="0"/>
    </xf>
    <xf numFmtId="0" fontId="0" fillId="0" borderId="12" xfId="0" applyBorder="1" applyAlignment="1"/>
    <xf numFmtId="0" fontId="0" fillId="0" borderId="18" xfId="0" applyBorder="1" applyAlignment="1"/>
    <xf numFmtId="49" fontId="5" fillId="0" borderId="13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10</xdr:row>
      <xdr:rowOff>0</xdr:rowOff>
    </xdr:from>
    <xdr:to>
      <xdr:col>9</xdr:col>
      <xdr:colOff>971550</xdr:colOff>
      <xdr:row>11</xdr:row>
      <xdr:rowOff>114300</xdr:rowOff>
    </xdr:to>
    <xdr:pic>
      <xdr:nvPicPr>
        <xdr:cNvPr id="1125" name="Grafik 5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8100"/>
          <a:ext cx="1495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Zeros="0" tabSelected="1" topLeftCell="A11" zoomScale="110" zoomScaleNormal="110" zoomScalePageLayoutView="110" workbookViewId="0">
      <selection activeCell="N55" sqref="N55"/>
    </sheetView>
  </sheetViews>
  <sheetFormatPr baseColWidth="10" defaultColWidth="10.85546875" defaultRowHeight="12.75" x14ac:dyDescent="0.2"/>
  <cols>
    <col min="1" max="2" width="7.85546875" style="2" customWidth="1"/>
    <col min="3" max="3" width="2.28515625" style="2" customWidth="1"/>
    <col min="4" max="4" width="10.140625" style="2" customWidth="1"/>
    <col min="5" max="5" width="2.140625" style="2" customWidth="1"/>
    <col min="6" max="9" width="10.7109375" style="2" customWidth="1"/>
    <col min="10" max="10" width="14.85546875" style="2" customWidth="1"/>
    <col min="11" max="16384" width="10.85546875" style="2"/>
  </cols>
  <sheetData>
    <row r="1" spans="1:10" hidden="1" x14ac:dyDescent="0.2">
      <c r="A1" s="2" t="s">
        <v>46</v>
      </c>
    </row>
    <row r="2" spans="1:10" hidden="1" x14ac:dyDescent="0.2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</row>
    <row r="3" spans="1:10" hidden="1" x14ac:dyDescent="0.2">
      <c r="A3" s="64" t="s">
        <v>47</v>
      </c>
      <c r="F3" s="68"/>
    </row>
    <row r="4" spans="1:10" hidden="1" x14ac:dyDescent="0.2">
      <c r="A4" s="64" t="s">
        <v>28</v>
      </c>
      <c r="F4" s="69">
        <v>0.1</v>
      </c>
    </row>
    <row r="5" spans="1:10" hidden="1" x14ac:dyDescent="0.2">
      <c r="A5" s="64" t="s">
        <v>45</v>
      </c>
      <c r="F5" s="69">
        <v>0.2</v>
      </c>
    </row>
    <row r="6" spans="1:10" hidden="1" x14ac:dyDescent="0.2">
      <c r="A6" s="64"/>
    </row>
    <row r="7" spans="1:10" hidden="1" x14ac:dyDescent="0.2">
      <c r="A7" s="64"/>
    </row>
    <row r="8" spans="1:10" hidden="1" x14ac:dyDescent="0.2">
      <c r="A8" s="64"/>
    </row>
    <row r="9" spans="1:10" hidden="1" x14ac:dyDescent="0.2"/>
    <row r="10" spans="1:10" hidden="1" x14ac:dyDescent="0.2"/>
    <row r="11" spans="1:10" ht="23.25" x14ac:dyDescent="0.35">
      <c r="A11" s="1" t="s">
        <v>15</v>
      </c>
      <c r="F11" s="6"/>
    </row>
    <row r="12" spans="1:10" x14ac:dyDescent="0.2">
      <c r="A12" s="3"/>
      <c r="B12" s="4"/>
      <c r="C12" s="4"/>
      <c r="D12" s="4"/>
      <c r="E12" s="4"/>
      <c r="F12" s="4"/>
      <c r="G12" s="4"/>
      <c r="H12" s="4"/>
      <c r="I12" s="4"/>
      <c r="J12" s="4"/>
    </row>
    <row r="13" spans="1:10" ht="6.75" customHeight="1" x14ac:dyDescent="0.2"/>
    <row r="14" spans="1:10" x14ac:dyDescent="0.2">
      <c r="A14" s="76" t="s">
        <v>41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6" customHeight="1" x14ac:dyDescent="0.2"/>
    <row r="17" spans="1:10" x14ac:dyDescent="0.2">
      <c r="A17" s="26" t="s">
        <v>10</v>
      </c>
      <c r="B17" s="27"/>
      <c r="C17" s="27"/>
      <c r="D17" s="27"/>
      <c r="E17" s="84"/>
      <c r="F17" s="85"/>
      <c r="G17" s="85"/>
      <c r="H17" s="85"/>
      <c r="I17" s="85"/>
      <c r="J17" s="86"/>
    </row>
    <row r="18" spans="1:10" x14ac:dyDescent="0.2">
      <c r="A18" s="28" t="s">
        <v>11</v>
      </c>
      <c r="B18" s="6"/>
      <c r="C18" s="6"/>
      <c r="D18" s="6"/>
      <c r="E18" s="78"/>
      <c r="F18" s="79"/>
      <c r="G18" s="79"/>
      <c r="H18" s="79"/>
      <c r="I18" s="79"/>
      <c r="J18" s="80"/>
    </row>
    <row r="19" spans="1:10" x14ac:dyDescent="0.2">
      <c r="A19" s="28" t="s">
        <v>12</v>
      </c>
      <c r="B19" s="6"/>
      <c r="C19" s="6"/>
      <c r="D19" s="6"/>
      <c r="E19" s="87"/>
      <c r="F19" s="79"/>
      <c r="G19" s="79"/>
      <c r="H19" s="79"/>
      <c r="I19" s="79"/>
      <c r="J19" s="80"/>
    </row>
    <row r="20" spans="1:10" x14ac:dyDescent="0.2">
      <c r="A20" s="28" t="s">
        <v>13</v>
      </c>
      <c r="B20" s="6"/>
      <c r="C20" s="6"/>
      <c r="D20" s="6"/>
      <c r="E20" s="78"/>
      <c r="F20" s="79"/>
      <c r="G20" s="79"/>
      <c r="H20" s="79"/>
      <c r="I20" s="79"/>
      <c r="J20" s="80"/>
    </row>
    <row r="21" spans="1:10" x14ac:dyDescent="0.2">
      <c r="A21" s="29" t="s">
        <v>14</v>
      </c>
      <c r="B21" s="4"/>
      <c r="C21" s="4"/>
      <c r="D21" s="4"/>
      <c r="E21" s="81"/>
      <c r="F21" s="82"/>
      <c r="G21" s="82"/>
      <c r="H21" s="82"/>
      <c r="I21" s="82"/>
      <c r="J21" s="83"/>
    </row>
    <row r="22" spans="1:10" ht="12.75" customHeight="1" x14ac:dyDescent="0.2">
      <c r="A22" s="48"/>
      <c r="B22" s="6"/>
      <c r="C22" s="6"/>
      <c r="D22" s="6"/>
      <c r="E22" s="49"/>
      <c r="F22" s="50"/>
      <c r="G22" s="50"/>
      <c r="H22" s="50"/>
      <c r="I22" s="50"/>
      <c r="J22" s="50"/>
    </row>
    <row r="23" spans="1:10" x14ac:dyDescent="0.2">
      <c r="A23" s="47"/>
      <c r="B23" s="52" t="s">
        <v>36</v>
      </c>
      <c r="C23" s="6"/>
      <c r="D23" s="6"/>
      <c r="E23" s="88" t="s">
        <v>37</v>
      </c>
      <c r="F23" s="89"/>
      <c r="G23" s="89"/>
      <c r="H23" s="89"/>
      <c r="I23" s="89"/>
      <c r="J23" s="89"/>
    </row>
    <row r="24" spans="1:10" ht="17.25" customHeight="1" x14ac:dyDescent="0.2">
      <c r="E24" s="89"/>
      <c r="F24" s="89"/>
      <c r="G24" s="89"/>
      <c r="H24" s="89"/>
      <c r="I24" s="89"/>
      <c r="J24" s="89"/>
    </row>
    <row r="25" spans="1:10" x14ac:dyDescent="0.2">
      <c r="A25" s="30" t="s">
        <v>17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43" t="s">
        <v>42</v>
      </c>
      <c r="B26" s="27"/>
      <c r="C26" s="27"/>
      <c r="D26" s="27"/>
      <c r="E26" s="27"/>
      <c r="F26" s="31"/>
      <c r="G26" s="31"/>
      <c r="H26" s="31"/>
      <c r="I26" s="31"/>
      <c r="J26" s="32"/>
    </row>
    <row r="27" spans="1:10" x14ac:dyDescent="0.2">
      <c r="A27" s="44"/>
      <c r="B27" s="6"/>
      <c r="C27" s="6"/>
      <c r="D27" s="6"/>
      <c r="E27" s="6"/>
      <c r="F27" s="45"/>
      <c r="G27" s="45"/>
      <c r="H27" s="45"/>
      <c r="I27" s="45"/>
      <c r="J27" s="46"/>
    </row>
    <row r="28" spans="1:10" ht="12.75" customHeight="1" x14ac:dyDescent="0.2">
      <c r="A28" s="74" t="s">
        <v>39</v>
      </c>
      <c r="B28" s="75"/>
      <c r="C28" s="75"/>
      <c r="D28" s="75"/>
      <c r="E28" s="75"/>
      <c r="F28" s="75"/>
      <c r="G28" s="6"/>
      <c r="H28" s="6"/>
      <c r="I28" s="6"/>
      <c r="J28" s="61"/>
    </row>
    <row r="29" spans="1:10" ht="12.75" customHeight="1" x14ac:dyDescent="0.2">
      <c r="A29" s="74" t="s">
        <v>38</v>
      </c>
      <c r="B29" s="75"/>
      <c r="C29" s="75"/>
      <c r="D29" s="75"/>
      <c r="E29" s="75"/>
      <c r="F29" s="75"/>
      <c r="G29" s="6"/>
      <c r="H29" s="6"/>
      <c r="I29" s="6"/>
      <c r="J29" s="61"/>
    </row>
    <row r="30" spans="1:10" ht="12.75" customHeight="1" x14ac:dyDescent="0.2">
      <c r="A30" s="10" t="s">
        <v>0</v>
      </c>
      <c r="B30" s="6"/>
      <c r="C30" s="6"/>
      <c r="D30" s="6"/>
      <c r="E30" s="6"/>
      <c r="F30" s="6"/>
      <c r="G30" s="6"/>
      <c r="H30" s="6"/>
      <c r="I30" s="6"/>
      <c r="J30" s="61"/>
    </row>
    <row r="31" spans="1:10" ht="12.75" customHeight="1" x14ac:dyDescent="0.2">
      <c r="A31" s="10" t="s">
        <v>1</v>
      </c>
      <c r="B31" s="6"/>
      <c r="C31" s="6"/>
      <c r="D31" s="6"/>
      <c r="E31" s="6"/>
      <c r="F31" s="6"/>
      <c r="G31" s="6"/>
      <c r="H31" s="6"/>
      <c r="I31" s="6"/>
      <c r="J31" s="61"/>
    </row>
    <row r="32" spans="1:10" ht="12.75" customHeight="1" x14ac:dyDescent="0.2">
      <c r="A32" s="10" t="s">
        <v>2</v>
      </c>
      <c r="B32" s="6"/>
      <c r="C32" s="6"/>
      <c r="D32" s="6"/>
      <c r="E32" s="6"/>
      <c r="F32" s="6"/>
      <c r="G32" s="6"/>
      <c r="H32" s="6"/>
      <c r="I32" s="6"/>
      <c r="J32" s="61"/>
    </row>
    <row r="33" spans="1:10" ht="12.75" customHeight="1" x14ac:dyDescent="0.2">
      <c r="A33" s="10" t="s">
        <v>3</v>
      </c>
      <c r="B33" s="6"/>
      <c r="C33" s="6"/>
      <c r="D33" s="6"/>
      <c r="E33" s="6"/>
      <c r="F33" s="6"/>
      <c r="G33" s="6"/>
      <c r="H33" s="6"/>
      <c r="I33" s="6"/>
      <c r="J33" s="61"/>
    </row>
    <row r="34" spans="1:10" ht="13.5" thickBot="1" x14ac:dyDescent="0.25">
      <c r="A34" s="8" t="s">
        <v>16</v>
      </c>
      <c r="B34" s="4"/>
      <c r="C34" s="4"/>
      <c r="D34" s="4"/>
      <c r="E34" s="4"/>
      <c r="F34" s="33"/>
      <c r="G34" s="34"/>
      <c r="H34" s="34"/>
      <c r="I34" s="34"/>
      <c r="J34" s="51">
        <f>SUM(J28:J33)</f>
        <v>0</v>
      </c>
    </row>
    <row r="35" spans="1:10" ht="17.25" customHeight="1" thickTop="1" x14ac:dyDescent="0.2"/>
    <row r="36" spans="1:10" x14ac:dyDescent="0.2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x14ac:dyDescent="0.2">
      <c r="A37" s="7" t="s">
        <v>35</v>
      </c>
      <c r="B37" s="17"/>
      <c r="C37" s="17"/>
      <c r="D37" s="17"/>
      <c r="E37" s="17"/>
      <c r="F37" s="17"/>
      <c r="G37" s="17"/>
      <c r="H37" s="18"/>
      <c r="I37" s="18"/>
      <c r="J37" s="36"/>
    </row>
    <row r="38" spans="1:10" x14ac:dyDescent="0.2">
      <c r="A38" s="10" t="s">
        <v>22</v>
      </c>
      <c r="B38" s="11"/>
      <c r="C38" s="11"/>
      <c r="D38" s="11"/>
      <c r="E38" s="11"/>
      <c r="F38" s="11"/>
      <c r="G38" s="12"/>
      <c r="H38" s="12"/>
      <c r="I38" s="53"/>
      <c r="J38" s="13"/>
    </row>
    <row r="39" spans="1:10" x14ac:dyDescent="0.2">
      <c r="A39" s="10" t="s">
        <v>23</v>
      </c>
      <c r="B39" s="11"/>
      <c r="C39" s="11"/>
      <c r="D39" s="11"/>
      <c r="E39" s="11"/>
      <c r="F39" s="11"/>
      <c r="G39" s="12"/>
      <c r="H39" s="12"/>
      <c r="I39" s="54"/>
      <c r="J39" s="13"/>
    </row>
    <row r="40" spans="1:10" x14ac:dyDescent="0.2">
      <c r="A40" s="10" t="s">
        <v>24</v>
      </c>
      <c r="B40" s="11"/>
      <c r="C40" s="11"/>
      <c r="D40" s="11"/>
      <c r="E40" s="11"/>
      <c r="F40" s="11"/>
      <c r="G40" s="12"/>
      <c r="H40" s="12"/>
      <c r="I40" s="54"/>
      <c r="J40" s="13"/>
    </row>
    <row r="41" spans="1:10" x14ac:dyDescent="0.2">
      <c r="A41" s="10" t="s">
        <v>25</v>
      </c>
      <c r="B41" s="11"/>
      <c r="C41" s="11"/>
      <c r="D41" s="11"/>
      <c r="E41" s="11"/>
      <c r="F41" s="11"/>
      <c r="G41" s="12"/>
      <c r="H41" s="12"/>
      <c r="I41" s="54"/>
      <c r="J41" s="13"/>
    </row>
    <row r="42" spans="1:10" x14ac:dyDescent="0.2">
      <c r="A42" s="10" t="s">
        <v>40</v>
      </c>
      <c r="B42" s="11"/>
      <c r="C42" s="11"/>
      <c r="D42" s="11"/>
      <c r="E42" s="11"/>
      <c r="F42" s="11"/>
      <c r="G42" s="12"/>
      <c r="H42" s="12"/>
      <c r="I42" s="63"/>
      <c r="J42" s="13"/>
    </row>
    <row r="43" spans="1:10" x14ac:dyDescent="0.2">
      <c r="A43" s="37" t="s">
        <v>4</v>
      </c>
      <c r="B43" s="38"/>
      <c r="C43" s="38"/>
      <c r="D43" s="38"/>
      <c r="E43" s="38"/>
      <c r="F43" s="38"/>
      <c r="G43" s="38"/>
      <c r="H43" s="39"/>
      <c r="I43" s="55">
        <f>SUM(I38:I42)</f>
        <v>0</v>
      </c>
      <c r="J43" s="35"/>
    </row>
    <row r="44" spans="1:10" x14ac:dyDescent="0.2">
      <c r="A44" s="10" t="s">
        <v>26</v>
      </c>
      <c r="B44" s="11"/>
      <c r="C44" s="11"/>
      <c r="D44" s="11"/>
      <c r="E44" s="11"/>
      <c r="F44" s="11"/>
      <c r="G44" s="12"/>
      <c r="H44" s="12"/>
      <c r="I44" s="56"/>
      <c r="J44" s="13"/>
    </row>
    <row r="45" spans="1:10" x14ac:dyDescent="0.2">
      <c r="A45" s="37" t="s">
        <v>5</v>
      </c>
      <c r="B45" s="38"/>
      <c r="C45" s="38"/>
      <c r="D45" s="38"/>
      <c r="E45" s="38"/>
      <c r="F45" s="38"/>
      <c r="G45" s="38"/>
      <c r="H45" s="39"/>
      <c r="I45" s="57">
        <f>SUM(I44)</f>
        <v>0</v>
      </c>
      <c r="J45" s="35"/>
    </row>
    <row r="46" spans="1:10" x14ac:dyDescent="0.2">
      <c r="A46" s="15" t="s">
        <v>6</v>
      </c>
      <c r="B46" s="16"/>
      <c r="C46" s="16"/>
      <c r="D46" s="16"/>
      <c r="E46" s="16"/>
      <c r="F46" s="16"/>
      <c r="G46" s="16"/>
      <c r="H46" s="14"/>
      <c r="I46" s="58"/>
      <c r="J46" s="71">
        <f>I45-I43</f>
        <v>0</v>
      </c>
    </row>
    <row r="47" spans="1:10" ht="13.5" thickBot="1" x14ac:dyDescent="0.25">
      <c r="A47" s="8" t="s">
        <v>27</v>
      </c>
      <c r="B47" s="5"/>
      <c r="C47" s="5"/>
      <c r="D47" s="5"/>
      <c r="E47" s="5"/>
      <c r="F47" s="5"/>
      <c r="G47" s="5"/>
      <c r="H47" s="9"/>
      <c r="I47" s="9"/>
      <c r="J47" s="59">
        <f>SUM(J37,J46)</f>
        <v>0</v>
      </c>
    </row>
    <row r="48" spans="1:10" ht="13.5" thickTop="1" x14ac:dyDescent="0.2"/>
    <row r="49" spans="1:10" ht="15.75" x14ac:dyDescent="0.25">
      <c r="A49" s="19"/>
      <c r="B49" s="19" t="s">
        <v>18</v>
      </c>
      <c r="C49" s="19"/>
      <c r="D49" s="40">
        <f>J34</f>
        <v>0</v>
      </c>
      <c r="E49" s="19"/>
      <c r="F49" s="19"/>
      <c r="G49" s="19"/>
      <c r="H49" s="19"/>
      <c r="I49" s="41"/>
      <c r="J49" s="20"/>
    </row>
    <row r="50" spans="1:10" ht="16.5" thickBot="1" x14ac:dyDescent="0.3">
      <c r="A50" s="19" t="s">
        <v>19</v>
      </c>
      <c r="B50" s="21" t="s">
        <v>7</v>
      </c>
      <c r="C50" s="19" t="s">
        <v>8</v>
      </c>
      <c r="D50" s="22" t="s">
        <v>9</v>
      </c>
      <c r="E50" s="19" t="s">
        <v>8</v>
      </c>
      <c r="F50" s="23" t="e">
        <f>(D49/D51)</f>
        <v>#DIV/0!</v>
      </c>
      <c r="G50" s="19"/>
      <c r="H50" s="19"/>
      <c r="I50" s="24"/>
      <c r="J50" s="20"/>
    </row>
    <row r="51" spans="1:10" ht="16.5" thickTop="1" x14ac:dyDescent="0.25">
      <c r="A51" s="19"/>
      <c r="B51" s="19" t="s">
        <v>20</v>
      </c>
      <c r="C51" s="19"/>
      <c r="D51" s="40">
        <f>J47</f>
        <v>0</v>
      </c>
      <c r="E51" s="19"/>
      <c r="F51" s="19"/>
      <c r="G51" s="19"/>
      <c r="H51" s="19"/>
      <c r="I51" s="25"/>
      <c r="J51" s="20"/>
    </row>
    <row r="53" spans="1:10" ht="15.75" x14ac:dyDescent="0.25">
      <c r="A53" s="19" t="s">
        <v>49</v>
      </c>
    </row>
    <row r="54" spans="1:10" x14ac:dyDescent="0.2">
      <c r="A54" s="42" t="s">
        <v>30</v>
      </c>
      <c r="G54" s="62"/>
    </row>
    <row r="55" spans="1:10" x14ac:dyDescent="0.2">
      <c r="A55" s="42" t="s">
        <v>31</v>
      </c>
      <c r="G55" s="62"/>
    </row>
    <row r="56" spans="1:10" x14ac:dyDescent="0.2">
      <c r="A56" s="42" t="s">
        <v>32</v>
      </c>
      <c r="G56" s="60">
        <f>SUM((IF((J28+J29)&gt;0,G54*0.1,0)))</f>
        <v>0</v>
      </c>
    </row>
    <row r="57" spans="1:10" x14ac:dyDescent="0.2">
      <c r="A57" s="42" t="s">
        <v>33</v>
      </c>
      <c r="G57" s="60" t="e">
        <f>SUM(J28/J47)</f>
        <v>#DIV/0!</v>
      </c>
    </row>
    <row r="58" spans="1:10" x14ac:dyDescent="0.2">
      <c r="A58" s="42"/>
      <c r="G58" s="66"/>
    </row>
    <row r="59" spans="1:10" x14ac:dyDescent="0.2">
      <c r="A59" s="65" t="s">
        <v>48</v>
      </c>
      <c r="G59" s="67"/>
    </row>
    <row r="60" spans="1:10" x14ac:dyDescent="0.2">
      <c r="A60" s="72" t="s">
        <v>47</v>
      </c>
      <c r="B60" s="70"/>
      <c r="C60" s="70"/>
      <c r="D60" s="70"/>
      <c r="G60" s="60">
        <f>IF(G54&gt;G55,G54,IF(G55&gt;G54,G55,G54))*VLOOKUP(A60,A3:F8,6,FALSE)</f>
        <v>0</v>
      </c>
    </row>
    <row r="61" spans="1:10" x14ac:dyDescent="0.2">
      <c r="A61" s="42"/>
      <c r="G61" s="67"/>
    </row>
    <row r="62" spans="1:10" ht="16.5" thickBot="1" x14ac:dyDescent="0.3">
      <c r="A62" s="19" t="s">
        <v>34</v>
      </c>
      <c r="B62" s="42"/>
      <c r="C62" s="42"/>
      <c r="D62" s="42"/>
      <c r="E62" s="42"/>
      <c r="F62" s="42"/>
      <c r="G62" s="23" t="e">
        <f>SUM(IF(G54&gt;G55,G54,IF(G55&gt;G54,G55,G54)),G56:G61)</f>
        <v>#DIV/0!</v>
      </c>
    </row>
    <row r="63" spans="1:10" ht="13.5" thickTop="1" x14ac:dyDescent="0.2"/>
    <row r="64" spans="1:10" x14ac:dyDescent="0.2">
      <c r="A64" s="2" t="s">
        <v>29</v>
      </c>
      <c r="B64" s="42" t="s">
        <v>43</v>
      </c>
      <c r="I64" s="73" t="s">
        <v>50</v>
      </c>
    </row>
    <row r="65" spans="9:9" x14ac:dyDescent="0.2">
      <c r="I65" s="42" t="s">
        <v>44</v>
      </c>
    </row>
  </sheetData>
  <sheetProtection password="CF57" sheet="1" objects="1" scenarios="1"/>
  <mergeCells count="9">
    <mergeCell ref="A29:F29"/>
    <mergeCell ref="A28:F28"/>
    <mergeCell ref="A14:J15"/>
    <mergeCell ref="E20:J20"/>
    <mergeCell ref="E21:J21"/>
    <mergeCell ref="E17:J17"/>
    <mergeCell ref="E18:J18"/>
    <mergeCell ref="E19:J19"/>
    <mergeCell ref="E23:J24"/>
  </mergeCells>
  <phoneticPr fontId="0" type="noConversion"/>
  <dataValidations disablePrompts="1" count="1">
    <dataValidation type="list" allowBlank="1" showInputMessage="1" showErrorMessage="1" sqref="A60">
      <formula1>$A$3:$A$8</formula1>
    </dataValidation>
  </dataValidations>
  <printOptions gridLines="1" gridLinesSet="0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Footer>&amp;L&amp;8Amt für Raumplanung, Abteilung Ortsplanung, Version 11.5.2017&amp;R&amp;8Druckdatum 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Büchel Jonas</dc:creator>
  <cp:lastModifiedBy>arpgal</cp:lastModifiedBy>
  <cp:lastPrinted>2002-02-21T12:30:31Z</cp:lastPrinted>
  <dcterms:created xsi:type="dcterms:W3CDTF">2016-03-21T10:56:52Z</dcterms:created>
  <dcterms:modified xsi:type="dcterms:W3CDTF">2017-07-18T07:21:01Z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LOCALSW@2103.100:User_Login_red">
    <vt:lpwstr>arpscm@TG.CH</vt:lpwstr>
  </property>
  <property fmtid="{D5CDD505-2E9C-101B-9397-08002B2CF9AE}" pid="4" name="FSC#COOSYSTEM@1.1:Container">
    <vt:lpwstr>COO.2103.100.2.4493554</vt:lpwstr>
  </property>
  <property fmtid="{D5CDD505-2E9C-101B-9397-08002B2CF9AE}" pid="5" name="FSC#ATSTATECFG@1.1001:BankName">
    <vt:lpwstr/>
  </property>
  <property fmtid="{D5CDD505-2E9C-101B-9397-08002B2CF9AE}" pid="6" name="FSC#ATSTATECFG@1.1001:BankAccountBIC">
    <vt:lpwstr/>
  </property>
  <property fmtid="{D5CDD505-2E9C-101B-9397-08002B2CF9AE}" pid="7" name="FSC#ATSTATECFG@1.1001:BankAccountIBAN">
    <vt:lpwstr/>
  </property>
  <property fmtid="{D5CDD505-2E9C-101B-9397-08002B2CF9AE}" pid="8" name="FSC#ATSTATECFG@1.1001:BankAccountID">
    <vt:lpwstr/>
  </property>
  <property fmtid="{D5CDD505-2E9C-101B-9397-08002B2CF9AE}" pid="9" name="FSC#ATSTATECFG@1.1001:BankInstitute">
    <vt:lpwstr/>
  </property>
  <property fmtid="{D5CDD505-2E9C-101B-9397-08002B2CF9AE}" pid="10" name="FSC#ATSTATECFG@1.1001:BankAccountOwner">
    <vt:lpwstr/>
  </property>
  <property fmtid="{D5CDD505-2E9C-101B-9397-08002B2CF9AE}" pid="11" name="FSC#ATSTATECFG@1.1001:BankAccount">
    <vt:lpwstr/>
  </property>
  <property fmtid="{D5CDD505-2E9C-101B-9397-08002B2CF9AE}" pid="12" name="FSC#ATSTATECFG@1.1001:ApprovedSignature">
    <vt:lpwstr/>
  </property>
  <property fmtid="{D5CDD505-2E9C-101B-9397-08002B2CF9AE}" pid="13" name="FSC#ATSTATECFG@1.1001:Clause">
    <vt:lpwstr/>
  </property>
  <property fmtid="{D5CDD505-2E9C-101B-9397-08002B2CF9AE}" pid="14" name="FSC#ATSTATECFG@1.1001:SubfileReference">
    <vt:lpwstr>ARP/04.14/2006/02186</vt:lpwstr>
  </property>
  <property fmtid="{D5CDD505-2E9C-101B-9397-08002B2CF9AE}" pid="15" name="FSC#ATSTATECFG@1.1001:DepartmentUID">
    <vt:lpwstr>6110</vt:lpwstr>
  </property>
  <property fmtid="{D5CDD505-2E9C-101B-9397-08002B2CF9AE}" pid="16" name="FSC#ATSTATECFG@1.1001:DepartmentDVR">
    <vt:lpwstr/>
  </property>
  <property fmtid="{D5CDD505-2E9C-101B-9397-08002B2CF9AE}" pid="17" name="FSC#ATSTATECFG@1.1001:DepartmentStreet">
    <vt:lpwstr>Verwaltungsgebäude Promenade</vt:lpwstr>
  </property>
  <property fmtid="{D5CDD505-2E9C-101B-9397-08002B2CF9AE}" pid="18" name="FSC#ATSTATECFG@1.1001:DepartmentCity">
    <vt:lpwstr>Frauenfeld</vt:lpwstr>
  </property>
  <property fmtid="{D5CDD505-2E9C-101B-9397-08002B2CF9AE}" pid="19" name="FSC#ATSTATECFG@1.1001:DepartmentCountry">
    <vt:lpwstr>Schweiz</vt:lpwstr>
  </property>
  <property fmtid="{D5CDD505-2E9C-101B-9397-08002B2CF9AE}" pid="20" name="FSC#ATSTATECFG@1.1001:DepartmentZipCode">
    <vt:lpwstr>8510</vt:lpwstr>
  </property>
  <property fmtid="{D5CDD505-2E9C-101B-9397-08002B2CF9AE}" pid="21" name="FSC#ATSTATECFG@1.1001:SubfileSubject">
    <vt:lpwstr/>
  </property>
  <property fmtid="{D5CDD505-2E9C-101B-9397-08002B2CF9AE}" pid="22" name="FSC#ATSTATECFG@1.1001:SubfileDate">
    <vt:lpwstr>12.01.2007</vt:lpwstr>
  </property>
  <property fmtid="{D5CDD505-2E9C-101B-9397-08002B2CF9AE}" pid="23" name="FSC#ATSTATECFG@1.1001:DepartmentEmail">
    <vt:lpwstr>sekretariat.arp@tg.ch</vt:lpwstr>
  </property>
  <property fmtid="{D5CDD505-2E9C-101B-9397-08002B2CF9AE}" pid="24" name="FSC#ATSTATECFG@1.1001:DepartmentFax">
    <vt:lpwstr/>
  </property>
  <property fmtid="{D5CDD505-2E9C-101B-9397-08002B2CF9AE}" pid="25" name="FSC#ATSTATECFG@1.1001:AgentPhone">
    <vt:lpwstr>+41 52 724 26 79</vt:lpwstr>
  </property>
  <property fmtid="{D5CDD505-2E9C-101B-9397-08002B2CF9AE}" pid="26" name="FSC#ATSTATECFG@1.1001:Agent">
    <vt:lpwstr>Manuela Schmid ALT</vt:lpwstr>
  </property>
  <property fmtid="{D5CDD505-2E9C-101B-9397-08002B2CF9AE}" pid="27" name="FSC#ATSTATECFG@1.1001:Office">
    <vt:lpwstr/>
  </property>
  <property fmtid="{D5CDD505-2E9C-101B-9397-08002B2CF9AE}" pid="28" name="FSC#ELAKGOV@1.1001:PersonalSubjAddress">
    <vt:lpwstr/>
  </property>
  <property fmtid="{D5CDD505-2E9C-101B-9397-08002B2CF9AE}" pid="29" name="FSC#ELAKGOV@1.1001:PersonalSubjSalutation">
    <vt:lpwstr/>
  </property>
  <property fmtid="{D5CDD505-2E9C-101B-9397-08002B2CF9AE}" pid="30" name="FSC#ELAKGOV@1.1001:PersonalSubjSurName">
    <vt:lpwstr/>
  </property>
  <property fmtid="{D5CDD505-2E9C-101B-9397-08002B2CF9AE}" pid="31" name="FSC#ELAKGOV@1.1001:PersonalSubjFirstName">
    <vt:lpwstr/>
  </property>
  <property fmtid="{D5CDD505-2E9C-101B-9397-08002B2CF9AE}" pid="32" name="FSC#ELAKGOV@1.1001:PersonalSubjGender">
    <vt:lpwstr/>
  </property>
  <property fmtid="{D5CDD505-2E9C-101B-9397-08002B2CF9AE}" pid="33" name="FSC#COOELAK@1.1001:CurrentUserEmail">
    <vt:lpwstr>jonas.buechel@tg.ch</vt:lpwstr>
  </property>
  <property fmtid="{D5CDD505-2E9C-101B-9397-08002B2CF9AE}" pid="34" name="FSC#COOELAK@1.1001:CurrentUserRolePos">
    <vt:lpwstr>Sachbearbeiter/in</vt:lpwstr>
  </property>
  <property fmtid="{D5CDD505-2E9C-101B-9397-08002B2CF9AE}" pid="35" name="FSC#COOELAK@1.1001:BaseNumber">
    <vt:lpwstr>04.14</vt:lpwstr>
  </property>
  <property fmtid="{D5CDD505-2E9C-101B-9397-08002B2CF9AE}" pid="36" name="FSC#COOELAK@1.1001:SettlementApprovedAt">
    <vt:lpwstr/>
  </property>
  <property fmtid="{D5CDD505-2E9C-101B-9397-08002B2CF9AE}" pid="37" name="FSC#COOELAK@1.1001:ExternalDate">
    <vt:lpwstr/>
  </property>
  <property fmtid="{D5CDD505-2E9C-101B-9397-08002B2CF9AE}" pid="38" name="FSC#COOELAK@1.1001:ApproverTitle">
    <vt:lpwstr/>
  </property>
  <property fmtid="{D5CDD505-2E9C-101B-9397-08002B2CF9AE}" pid="39" name="FSC#COOELAK@1.1001:ApproverSurName">
    <vt:lpwstr/>
  </property>
  <property fmtid="{D5CDD505-2E9C-101B-9397-08002B2CF9AE}" pid="40" name="FSC#COOELAK@1.1001:ApproverFirstName">
    <vt:lpwstr/>
  </property>
  <property fmtid="{D5CDD505-2E9C-101B-9397-08002B2CF9AE}" pid="41" name="FSC#COOELAK@1.1001:ProcessResponsibleFax">
    <vt:lpwstr/>
  </property>
  <property fmtid="{D5CDD505-2E9C-101B-9397-08002B2CF9AE}" pid="42" name="FSC#COOELAK@1.1001:ProcessResponsibleMail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">
    <vt:lpwstr/>
  </property>
  <property fmtid="{D5CDD505-2E9C-101B-9397-08002B2CF9AE}" pid="45" name="FSC#COOELAK@1.1001:IncomingSubject">
    <vt:lpwstr/>
  </property>
  <property fmtid="{D5CDD505-2E9C-101B-9397-08002B2CF9AE}" pid="46" name="FSC#COOELAK@1.1001:IncomingNumber">
    <vt:lpwstr/>
  </property>
  <property fmtid="{D5CDD505-2E9C-101B-9397-08002B2CF9AE}" pid="47" name="FSC#COOELAK@1.1001:ExternalRef">
    <vt:lpwstr/>
  </property>
  <property fmtid="{D5CDD505-2E9C-101B-9397-08002B2CF9AE}" pid="48" name="FSC#COOELAK@1.1001:FileRefBarCode">
    <vt:lpwstr>*ARP/04.14/2006/02186*</vt:lpwstr>
  </property>
  <property fmtid="{D5CDD505-2E9C-101B-9397-08002B2CF9AE}" pid="49" name="FSC#COOELAK@1.1001:RefBarCode">
    <vt:lpwstr>*COO.2103.100.7.387355*</vt:lpwstr>
  </property>
  <property fmtid="{D5CDD505-2E9C-101B-9397-08002B2CF9AE}" pid="50" name="FSC#COOELAK@1.1001:ObjBarCode">
    <vt:lpwstr>*COO.2103.100.2.4493554*</vt:lpwstr>
  </property>
  <property fmtid="{D5CDD505-2E9C-101B-9397-08002B2CF9AE}" pid="51" name="FSC#COOELAK@1.1001:Priority">
    <vt:lpwstr> ()</vt:lpwstr>
  </property>
  <property fmtid="{D5CDD505-2E9C-101B-9397-08002B2CF9AE}" pid="52" name="FSC#COOELAK@1.1001:OU">
    <vt:lpwstr>Amt für Raumentwicklung (ARE)</vt:lpwstr>
  </property>
  <property fmtid="{D5CDD505-2E9C-101B-9397-08002B2CF9AE}" pid="53" name="FSC#COOELAK@1.1001:CreatedAt">
    <vt:lpwstr>12.01.2007</vt:lpwstr>
  </property>
  <property fmtid="{D5CDD505-2E9C-101B-9397-08002B2CF9AE}" pid="54" name="FSC#COOELAK@1.1001:Department">
    <vt:lpwstr>Amt für Raumentwicklung (ARE)</vt:lpwstr>
  </property>
  <property fmtid="{D5CDD505-2E9C-101B-9397-08002B2CF9AE}" pid="55" name="FSC#COOELAK@1.1001:ApprovedAt">
    <vt:lpwstr/>
  </property>
  <property fmtid="{D5CDD505-2E9C-101B-9397-08002B2CF9AE}" pid="56" name="FSC#COOELAK@1.1001:ApprovedBy">
    <vt:lpwstr/>
  </property>
  <property fmtid="{D5CDD505-2E9C-101B-9397-08002B2CF9AE}" pid="57" name="FSC#COOELAK@1.1001:DispatchedAt">
    <vt:lpwstr/>
  </property>
  <property fmtid="{D5CDD505-2E9C-101B-9397-08002B2CF9AE}" pid="58" name="FSC#COOELAK@1.1001:DispatchedBy">
    <vt:lpwstr/>
  </property>
  <property fmtid="{D5CDD505-2E9C-101B-9397-08002B2CF9AE}" pid="59" name="FSC#COOELAK@1.1001:OwnerFaxExtension">
    <vt:lpwstr/>
  </property>
  <property fmtid="{D5CDD505-2E9C-101B-9397-08002B2CF9AE}" pid="60" name="FSC#COOELAK@1.1001:OwnerExtension">
    <vt:lpwstr>+41 52 724 26 79</vt:lpwstr>
  </property>
  <property fmtid="{D5CDD505-2E9C-101B-9397-08002B2CF9AE}" pid="61" name="FSC#COOELAK@1.1001:Owner">
    <vt:lpwstr>Schmid ALT Manuela (Frauenfeld)</vt:lpwstr>
  </property>
  <property fmtid="{D5CDD505-2E9C-101B-9397-08002B2CF9AE}" pid="62" name="FSC#COOELAK@1.1001:Organization">
    <vt:lpwstr/>
  </property>
  <property fmtid="{D5CDD505-2E9C-101B-9397-08002B2CF9AE}" pid="63" name="FSC#COOELAK@1.1001:FileRefOU">
    <vt:lpwstr/>
  </property>
  <property fmtid="{D5CDD505-2E9C-101B-9397-08002B2CF9AE}" pid="64" name="FSC#COOELAK@1.1001:FileRefOrdinal">
    <vt:lpwstr>2186</vt:lpwstr>
  </property>
  <property fmtid="{D5CDD505-2E9C-101B-9397-08002B2CF9AE}" pid="65" name="FSC#COOELAK@1.1001:FileRefYear">
    <vt:lpwstr>2006</vt:lpwstr>
  </property>
  <property fmtid="{D5CDD505-2E9C-101B-9397-08002B2CF9AE}" pid="66" name="FSC#COOELAK@1.1001:FileReference">
    <vt:lpwstr>ARP/04.14/2006/02186</vt:lpwstr>
  </property>
  <property fmtid="{D5CDD505-2E9C-101B-9397-08002B2CF9AE}" pid="67" name="FSC#COOELAK@1.1001:Subject">
    <vt:lpwstr/>
  </property>
  <property fmtid="{D5CDD505-2E9C-101B-9397-08002B2CF9AE}" pid="68" name="FSC#LOCALSW@2103.100:TGDOSREI">
    <vt:lpwstr/>
  </property>
  <property fmtid="{D5CDD505-2E9C-101B-9397-08002B2CF9AE}" pid="69" name="FSC#LOCALSW@2103.100:TopLevelSubfileAddress">
    <vt:lpwstr/>
  </property>
  <property fmtid="{D5CDD505-2E9C-101B-9397-08002B2CF9AE}" pid="70" name="FSC#LOCALSW@2103.100:BarCodeOwnerSubfile">
    <vt:lpwstr>Schmid ALT</vt:lpwstr>
  </property>
  <property fmtid="{D5CDD505-2E9C-101B-9397-08002B2CF9AE}" pid="71" name="FSC#LOCALSW@2103.100:BarCodeTitleSubFile">
    <vt:lpwstr>Baugesuche</vt:lpwstr>
  </property>
  <property fmtid="{D5CDD505-2E9C-101B-9397-08002B2CF9AE}" pid="72" name="FSC#LOCALSW@2103.100:BarCodeTopLevelSubfileTitle">
    <vt:lpwstr>Baugesuche (002)</vt:lpwstr>
  </property>
  <property fmtid="{D5CDD505-2E9C-101B-9397-08002B2CF9AE}" pid="73" name="FSC#LOCALSW@2103.100:BarCodeTopLevelDossierTitel">
    <vt:lpwstr>Internetformulare</vt:lpwstr>
  </property>
  <property fmtid="{D5CDD505-2E9C-101B-9397-08002B2CF9AE}" pid="74" name="FSC#LOCALSW@2103.100:BarCodeTopLevelDossierName">
    <vt:lpwstr>2186/2006/ARE Internetformulare</vt:lpwstr>
  </property>
  <property fmtid="{D5CDD505-2E9C-101B-9397-08002B2CF9AE}" pid="75" name="FSC#LOCALSW@2103.100:BarCodeDossierRef">
    <vt:lpwstr>ARP/04.14/2006/02186</vt:lpwstr>
  </property>
  <property fmtid="{D5CDD505-2E9C-101B-9397-08002B2CF9AE}" pid="76" name="FSC#FSCIBISDOCPROPS@15.1400:ReferredBarCode">
    <vt:lpwstr/>
  </property>
  <property fmtid="{D5CDD505-2E9C-101B-9397-08002B2CF9AE}" pid="77" name="FSC#FSCIBISDOCPROPS@15.1400:CreatedBy">
    <vt:lpwstr>Manuela Schmid ALT</vt:lpwstr>
  </property>
  <property fmtid="{D5CDD505-2E9C-101B-9397-08002B2CF9AE}" pid="78" name="FSC#FSCIBISDOCPROPS@15.1400:CreatedAt">
    <vt:lpwstr>12.01.2007</vt:lpwstr>
  </property>
  <property fmtid="{D5CDD505-2E9C-101B-9397-08002B2CF9AE}" pid="79" name="FSC#FSCIBISDOCPROPS@15.1400:BGMDiagnoseDetail">
    <vt:lpwstr> </vt:lpwstr>
  </property>
  <property fmtid="{D5CDD505-2E9C-101B-9397-08002B2CF9AE}" pid="80" name="FSC#FSCIBISDOCPROPS@15.1400:BGMDiagnoseAdd">
    <vt:lpwstr> </vt:lpwstr>
  </property>
  <property fmtid="{D5CDD505-2E9C-101B-9397-08002B2CF9AE}" pid="81" name="FSC#FSCIBISDOCPROPS@15.1400:BGMDiagnose">
    <vt:lpwstr> </vt:lpwstr>
  </property>
  <property fmtid="{D5CDD505-2E9C-101B-9397-08002B2CF9AE}" pid="82" name="FSC#FSCIBISDOCPROPS@15.1400:BGMBirthday">
    <vt:lpwstr> </vt:lpwstr>
  </property>
  <property fmtid="{D5CDD505-2E9C-101B-9397-08002B2CF9AE}" pid="83" name="FSC#FSCIBISDOCPROPS@15.1400:BGMZIP">
    <vt:lpwstr> </vt:lpwstr>
  </property>
  <property fmtid="{D5CDD505-2E9C-101B-9397-08002B2CF9AE}" pid="84" name="FSC#FSCIBISDOCPROPS@15.1400:BGMFirstName">
    <vt:lpwstr> </vt:lpwstr>
  </property>
  <property fmtid="{D5CDD505-2E9C-101B-9397-08002B2CF9AE}" pid="85" name="FSC#FSCIBISDOCPROPS@15.1400:BGMName">
    <vt:lpwstr> </vt:lpwstr>
  </property>
  <property fmtid="{D5CDD505-2E9C-101B-9397-08002B2CF9AE}" pid="86" name="FSC#FSCIBISDOCPROPS@15.1400:DossierRef">
    <vt:lpwstr>ARP/04.14/2006/02186</vt:lpwstr>
  </property>
  <property fmtid="{D5CDD505-2E9C-101B-9397-08002B2CF9AE}" pid="87" name="FSC#FSCIBISDOCPROPS@15.1400:RRSessionDate">
    <vt:lpwstr/>
  </property>
  <property fmtid="{D5CDD505-2E9C-101B-9397-08002B2CF9AE}" pid="88" name="FSC#FSCIBISDOCPROPS@15.1400:RRBNumber">
    <vt:lpwstr>Nicht verfügbar</vt:lpwstr>
  </property>
  <property fmtid="{D5CDD505-2E9C-101B-9397-08002B2CF9AE}" pid="89" name="FSC#FSCIBISDOCPROPS@15.1400:TopLevelSubjectGroupPosNumber">
    <vt:lpwstr>04.14</vt:lpwstr>
  </property>
  <property fmtid="{D5CDD505-2E9C-101B-9397-08002B2CF9AE}" pid="90" name="FSC#FSCIBISDOCPROPS@15.1400:TopLevelDossierResponsible">
    <vt:lpwstr>Hünermann ALT, Andreas</vt:lpwstr>
  </property>
  <property fmtid="{D5CDD505-2E9C-101B-9397-08002B2CF9AE}" pid="91" name="FSC#FSCIBISDOCPROPS@15.1400:TopLevelDossierRespOrgShortname">
    <vt:lpwstr>ARE</vt:lpwstr>
  </property>
  <property fmtid="{D5CDD505-2E9C-101B-9397-08002B2CF9AE}" pid="92" name="FSC#FSCIBISDOCPROPS@15.1400:TopLevelDossierTitel">
    <vt:lpwstr>Internetformulare</vt:lpwstr>
  </property>
  <property fmtid="{D5CDD505-2E9C-101B-9397-08002B2CF9AE}" pid="93" name="FSC#FSCIBISDOCPROPS@15.1400:TopLevelDossierYear">
    <vt:lpwstr>2006</vt:lpwstr>
  </property>
  <property fmtid="{D5CDD505-2E9C-101B-9397-08002B2CF9AE}" pid="94" name="FSC#FSCIBISDOCPROPS@15.1400:TopLevelDossierNumber">
    <vt:lpwstr>2186</vt:lpwstr>
  </property>
  <property fmtid="{D5CDD505-2E9C-101B-9397-08002B2CF9AE}" pid="95" name="FSC#FSCIBISDOCPROPS@15.1400:TopLevelDossierName">
    <vt:lpwstr>2186/2006/ARE Internetformulare</vt:lpwstr>
  </property>
  <property fmtid="{D5CDD505-2E9C-101B-9397-08002B2CF9AE}" pid="96" name="FSC#FSCIBISDOCPROPS@15.1400:TitleSubFile">
    <vt:lpwstr>Baugesuche</vt:lpwstr>
  </property>
  <property fmtid="{D5CDD505-2E9C-101B-9397-08002B2CF9AE}" pid="97" name="FSC#FSCIBISDOCPROPS@15.1400:TopLevelSubfileNumber">
    <vt:lpwstr>2</vt:lpwstr>
  </property>
  <property fmtid="{D5CDD505-2E9C-101B-9397-08002B2CF9AE}" pid="98" name="FSC#FSCIBISDOCPROPS@15.1400:TopLevelSubfileName">
    <vt:lpwstr>Baugesuche (002)</vt:lpwstr>
  </property>
  <property fmtid="{D5CDD505-2E9C-101B-9397-08002B2CF9AE}" pid="99" name="FSC#FSCIBISDOCPROPS@15.1400:GroupShortName">
    <vt:lpwstr>ARE</vt:lpwstr>
  </property>
  <property fmtid="{D5CDD505-2E9C-101B-9397-08002B2CF9AE}" pid="100" name="FSC#FSCIBISDOCPROPS@15.1400:OwnerAbbreviation">
    <vt:lpwstr/>
  </property>
  <property fmtid="{D5CDD505-2E9C-101B-9397-08002B2CF9AE}" pid="101" name="FSC#FSCIBISDOCPROPS@15.1400:Owner">
    <vt:lpwstr>Schmid ALT, Manuela</vt:lpwstr>
  </property>
  <property fmtid="{D5CDD505-2E9C-101B-9397-08002B2CF9AE}" pid="102" name="FSC#FSCIBISDOCPROPS@15.1400:Subject">
    <vt:lpwstr>Erzeugt : 18.02.2002 07:27:52, arpbib_x000d_
Geaendert : 12.04.2006 16:05:52, arphue</vt:lpwstr>
  </property>
  <property fmtid="{D5CDD505-2E9C-101B-9397-08002B2CF9AE}" pid="103" name="FSC#FSCIBISDOCPROPS@15.1400:Objectname">
    <vt:lpwstr>az</vt:lpwstr>
  </property>
  <property fmtid="{D5CDD505-2E9C-101B-9397-08002B2CF9AE}" pid="104" name="FSC#FSCIBISDOCPROPS@15.1400:Container">
    <vt:lpwstr>COO.2103.100.2.4493554</vt:lpwstr>
  </property>
  <property fmtid="{D5CDD505-2E9C-101B-9397-08002B2CF9AE}" pid="105" name="FSC#FSCIBISDOCPROPS@15.1400:ObjectCOOAddress">
    <vt:lpwstr>COO.2103.100.2.4493554</vt:lpwstr>
  </property>
  <property fmtid="{D5CDD505-2E9C-101B-9397-08002B2CF9AE}" pid="106" name="FSC$NOVIRTUALATTRS">
    <vt:lpwstr/>
  </property>
  <property fmtid="{D5CDD505-2E9C-101B-9397-08002B2CF9AE}" pid="107" name="COO$NOVIRTUALATTRS">
    <vt:lpwstr/>
  </property>
  <property fmtid="{D5CDD505-2E9C-101B-9397-08002B2CF9AE}" pid="108" name="FSC$NOUSEREXPRESSIONS">
    <vt:lpwstr/>
  </property>
  <property fmtid="{D5CDD505-2E9C-101B-9397-08002B2CF9AE}" pid="109" name="COO$NOUSEREXPRESSIONS">
    <vt:lpwstr/>
  </property>
  <property fmtid="{D5CDD505-2E9C-101B-9397-08002B2CF9AE}" pid="110" name="FSC$NOPARSEFILE">
    <vt:lpwstr/>
  </property>
  <property fmtid="{D5CDD505-2E9C-101B-9397-08002B2CF9AE}" pid="111" name="COO$NOPARSEFILE">
    <vt:lpwstr/>
  </property>
</Properties>
</file>